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<sst xmlns="http://schemas.openxmlformats.org/spreadsheetml/2006/main" count="32" uniqueCount="17">
  <si>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G</t>
  </si>
  <si>
    <t>df</t>
  </si>
  <si>
    <t>P</t>
  </si>
  <si>
    <t>NS</t>
  </si>
  <si>
    <t>G-test RxC</t>
  </si>
  <si>
    <t>M</t>
  </si>
  <si>
    <t xml:space="preserve">J </t>
  </si>
  <si>
    <t>J</t>
  </si>
  <si>
    <t>A</t>
  </si>
  <si>
    <t>U</t>
  </si>
  <si>
    <t>&lt;&lt;.05</t>
  </si>
  <si>
    <t>CV</t>
  </si>
  <si>
    <t>SC</t>
  </si>
  <si>
    <t>BL</t>
  </si>
  <si>
    <t>H</t>
  </si>
  <si>
    <t>Sexes</t>
  </si>
  <si>
    <t>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</si>
</sst>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1">
      <selection activeCell="G20" sqref="G20"/>
    </sheetView>
  </sheetViews>
  <sheetFormatPr defaultColWidth="9.140625" defaultRowHeight="12.75"/>
  <sheetData>
    <row r="1" spans="1:6" ht="12.75">
      <c r="A1" t="s">
        <v>4</v>
      </c>
      <c r="F1" s="1"/>
    </row>
    <row r="2" ht="12.75">
      <c r="F2" s="1"/>
    </row>
    <row r="3" spans="2:6" ht="12.75">
      <c r="B3" t="s">
        <v>5</v>
      </c>
      <c r="C3" t="s">
        <v>6</v>
      </c>
      <c r="D3" t="s">
        <v>7</v>
      </c>
      <c r="E3" t="s">
        <v>8</v>
      </c>
      <c r="F3" s="1"/>
    </row>
    <row r="4" spans="1:6" ht="12.75">
      <c r="A4" t="s">
        <v>9</v>
      </c>
      <c r="B4">
        <v>254</v>
      </c>
      <c r="C4">
        <v>185</v>
      </c>
      <c r="D4">
        <v>93</v>
      </c>
      <c r="E4">
        <v>55</v>
      </c>
      <c r="F4" s="2">
        <f>SUM(B4:E4)</f>
        <v>587</v>
      </c>
    </row>
    <row r="5" spans="1:6" ht="12.75">
      <c r="A5" t="s">
        <v>8</v>
      </c>
      <c r="B5">
        <v>185</v>
      </c>
      <c r="C5">
        <v>144</v>
      </c>
      <c r="D5">
        <v>123</v>
      </c>
      <c r="E5">
        <v>190</v>
      </c>
      <c r="F5" s="2">
        <f>SUM(B5:E5)</f>
        <v>642</v>
      </c>
    </row>
    <row r="6" spans="1:6" ht="12.75">
      <c r="A6" t="s">
        <v>5</v>
      </c>
      <c r="B6">
        <v>66</v>
      </c>
      <c r="C6">
        <v>98</v>
      </c>
      <c r="D6">
        <v>200</v>
      </c>
      <c r="E6">
        <v>305</v>
      </c>
      <c r="F6" s="2">
        <f>SUM(B6:E6)</f>
        <v>669</v>
      </c>
    </row>
    <row r="7" spans="2:6" ht="12.75">
      <c r="B7">
        <f>SUM(B4:B6)</f>
        <v>505</v>
      </c>
      <c r="C7">
        <f>SUM(C4:C6)</f>
        <v>427</v>
      </c>
      <c r="D7">
        <f>SUM(D4:D6)</f>
        <v>416</v>
      </c>
      <c r="E7">
        <f>SUM(E4:E6)</f>
        <v>550</v>
      </c>
      <c r="F7" s="2">
        <f>SUM(B7:E7)</f>
        <v>1898</v>
      </c>
    </row>
    <row r="8" ht="12.75">
      <c r="F8" s="1"/>
    </row>
    <row r="9" ht="12.75">
      <c r="F9" s="1"/>
    </row>
    <row r="10" ht="12.75">
      <c r="F10" s="1"/>
    </row>
    <row r="11" spans="2:6" ht="12.75">
      <c r="B11">
        <f aca="true" t="shared" si="0" ref="B11:F14">B4*LN(B4)</f>
        <v>1406.4829038227083</v>
      </c>
      <c r="C11">
        <f t="shared" si="0"/>
        <v>965.76582763949</v>
      </c>
      <c r="D11">
        <f t="shared" si="0"/>
        <v>421.53175286325285</v>
      </c>
      <c r="E11">
        <f t="shared" si="0"/>
        <v>220.40332518778592</v>
      </c>
      <c r="F11">
        <f t="shared" si="0"/>
        <v>3742.139569239093</v>
      </c>
    </row>
    <row r="12" spans="2:6" ht="12.75">
      <c r="B12">
        <f t="shared" si="0"/>
        <v>965.76582763949</v>
      </c>
      <c r="C12">
        <f t="shared" si="0"/>
        <v>715.6531151389441</v>
      </c>
      <c r="D12">
        <f t="shared" si="0"/>
        <v>591.8986757108073</v>
      </c>
      <c r="E12">
        <f t="shared" si="0"/>
        <v>996.9345737104924</v>
      </c>
      <c r="F12">
        <f t="shared" si="0"/>
        <v>4150.265690968955</v>
      </c>
    </row>
    <row r="13" spans="2:6" ht="12.75">
      <c r="B13">
        <f t="shared" si="0"/>
        <v>276.51721297374405</v>
      </c>
      <c r="C13">
        <f t="shared" si="0"/>
        <v>449.32681290971607</v>
      </c>
      <c r="D13">
        <f t="shared" si="0"/>
        <v>1059.6634733096073</v>
      </c>
      <c r="E13">
        <f t="shared" si="0"/>
        <v>1744.6950918652606</v>
      </c>
      <c r="F13">
        <f t="shared" si="0"/>
        <v>4352.369536225785</v>
      </c>
    </row>
    <row r="14" spans="2:6" ht="12.75">
      <c r="B14">
        <f t="shared" si="0"/>
        <v>3143.402006784057</v>
      </c>
      <c r="C14">
        <f t="shared" si="0"/>
        <v>2586.246773648623</v>
      </c>
      <c r="D14">
        <f t="shared" si="0"/>
        <v>2508.7650682686854</v>
      </c>
      <c r="E14">
        <f t="shared" si="0"/>
        <v>3470.455053024584</v>
      </c>
      <c r="F14">
        <f t="shared" si="0"/>
        <v>14327.15924846442</v>
      </c>
    </row>
    <row r="15" ht="12.75">
      <c r="F15" s="1"/>
    </row>
    <row r="16" ht="12.75">
      <c r="F16" s="1"/>
    </row>
    <row r="17" spans="2:6" ht="12.75">
      <c r="B17">
        <f>SUM(B11:E13)</f>
        <v>9814.638592771298</v>
      </c>
      <c r="F17" s="1"/>
    </row>
    <row r="18" spans="2:6" ht="12.75">
      <c r="B18">
        <f>SUM(B14:E14)+SUM(F11:F13)</f>
        <v>23953.643698159784</v>
      </c>
      <c r="F18" s="1"/>
    </row>
    <row r="19" spans="2:6" ht="12.75">
      <c r="B19" s="3">
        <f>F14</f>
        <v>14327.15924846442</v>
      </c>
      <c r="F19" s="1"/>
    </row>
    <row r="20" ht="12.75">
      <c r="F20" s="1"/>
    </row>
    <row r="21" spans="2:6" ht="12.75">
      <c r="B21" t="s">
        <v>0</v>
      </c>
      <c r="C21" s="1">
        <f>2*(B17-B18+B19)</f>
        <v>376.30828615187056</v>
      </c>
      <c r="D21" s="1"/>
      <c r="E21" s="1"/>
      <c r="F21" s="1"/>
    </row>
    <row r="22" ht="12.75">
      <c r="F22" s="1"/>
    </row>
    <row r="23" spans="2:6" ht="12.75">
      <c r="B23" t="s">
        <v>1</v>
      </c>
      <c r="C23">
        <f>(3-1)*(4-1)</f>
        <v>6</v>
      </c>
      <c r="F23" s="1"/>
    </row>
    <row r="24" ht="12.75">
      <c r="F24" s="1"/>
    </row>
    <row r="25" spans="2:6" ht="12.75">
      <c r="B25" t="s">
        <v>2</v>
      </c>
      <c r="C25" t="s">
        <v>10</v>
      </c>
      <c r="F25" s="1" t="s">
        <v>3</v>
      </c>
    </row>
    <row r="26" ht="12.75">
      <c r="F26" s="1"/>
    </row>
    <row r="27" spans="6:7" ht="12.75">
      <c r="F27" s="1"/>
      <c r="G27" t="s">
        <v>15</v>
      </c>
    </row>
    <row r="28" spans="2:8" ht="12.75">
      <c r="B28" t="s">
        <v>5</v>
      </c>
      <c r="C28" t="s">
        <v>14</v>
      </c>
      <c r="G28" t="s">
        <v>5</v>
      </c>
      <c r="H28" t="s">
        <v>16</v>
      </c>
    </row>
    <row r="29" spans="1:9" ht="12.75">
      <c r="A29" t="s">
        <v>11</v>
      </c>
      <c r="B29">
        <v>28</v>
      </c>
      <c r="C29">
        <v>14</v>
      </c>
      <c r="D29" s="2">
        <f>SUM(B29:C29)</f>
        <v>42</v>
      </c>
      <c r="F29" t="s">
        <v>11</v>
      </c>
      <c r="G29">
        <f>B29+C29</f>
        <v>42</v>
      </c>
      <c r="H29">
        <v>14</v>
      </c>
      <c r="I29" s="2">
        <f>SUM(G29:H29)</f>
        <v>56</v>
      </c>
    </row>
    <row r="30" spans="1:9" ht="12.75">
      <c r="A30" t="s">
        <v>12</v>
      </c>
      <c r="B30">
        <v>10</v>
      </c>
      <c r="C30">
        <v>5</v>
      </c>
      <c r="D30" s="2">
        <f>SUM(B30:C30)</f>
        <v>15</v>
      </c>
      <c r="F30" t="s">
        <v>12</v>
      </c>
      <c r="G30">
        <f>B30+C30</f>
        <v>15</v>
      </c>
      <c r="H30">
        <v>5</v>
      </c>
      <c r="I30" s="2">
        <f>SUM(G30:H30)</f>
        <v>20</v>
      </c>
    </row>
    <row r="31" spans="1:9" ht="12.75">
      <c r="A31" t="s">
        <v>13</v>
      </c>
      <c r="B31">
        <v>15</v>
      </c>
      <c r="C31">
        <v>15</v>
      </c>
      <c r="D31" s="2">
        <f>SUM(B31:C31)</f>
        <v>30</v>
      </c>
      <c r="F31" t="s">
        <v>13</v>
      </c>
      <c r="G31">
        <f>B31+C31</f>
        <v>30</v>
      </c>
      <c r="H31">
        <v>15</v>
      </c>
      <c r="I31" s="2">
        <f>SUM(G31:H31)</f>
        <v>45</v>
      </c>
    </row>
    <row r="32" spans="2:9" ht="12.75">
      <c r="B32">
        <f>SUM(B29:B31)</f>
        <v>53</v>
      </c>
      <c r="C32">
        <f>SUM(C29:C31)</f>
        <v>34</v>
      </c>
      <c r="D32" s="2">
        <f>SUM(B32:C32)</f>
        <v>87</v>
      </c>
      <c r="G32">
        <f>SUM(G29:G31)</f>
        <v>87</v>
      </c>
      <c r="H32">
        <f>SUM(H29:H31)</f>
        <v>34</v>
      </c>
      <c r="I32" s="2">
        <f>SUM(G32:H32)</f>
        <v>121</v>
      </c>
    </row>
    <row r="33" spans="4:9" ht="12.75">
      <c r="D33" s="1"/>
      <c r="I33" s="1"/>
    </row>
    <row r="34" spans="4:9" ht="12.75">
      <c r="D34" s="1"/>
      <c r="I34" s="1"/>
    </row>
    <row r="35" spans="4:9" ht="12.75">
      <c r="D35" s="1"/>
      <c r="I35" s="1"/>
    </row>
    <row r="36" spans="2:9" ht="12.75">
      <c r="B36">
        <f aca="true" t="shared" si="1" ref="B36:D39">B29*LN(B29)</f>
        <v>93.30172628490571</v>
      </c>
      <c r="C36">
        <f t="shared" si="1"/>
        <v>36.94680261461362</v>
      </c>
      <c r="D36">
        <f t="shared" si="1"/>
        <v>156.9821239679015</v>
      </c>
      <c r="G36">
        <f aca="true" t="shared" si="2" ref="G36:I39">G29*LN(G29)</f>
        <v>156.9821239679015</v>
      </c>
      <c r="H36">
        <f t="shared" si="2"/>
        <v>36.94680261461362</v>
      </c>
      <c r="I36">
        <f t="shared" si="2"/>
        <v>225.41969468116838</v>
      </c>
    </row>
    <row r="37" spans="2:9" ht="12.75">
      <c r="B37">
        <f t="shared" si="1"/>
        <v>23.02585092994046</v>
      </c>
      <c r="C37">
        <f t="shared" si="1"/>
        <v>8.047189562170502</v>
      </c>
      <c r="D37">
        <f t="shared" si="1"/>
        <v>40.62075301653315</v>
      </c>
      <c r="G37">
        <f t="shared" si="2"/>
        <v>40.62075301653315</v>
      </c>
      <c r="H37">
        <f t="shared" si="2"/>
        <v>8.047189562170502</v>
      </c>
      <c r="I37">
        <f t="shared" si="2"/>
        <v>59.914645471079815</v>
      </c>
    </row>
    <row r="38" spans="2:9" ht="12.75">
      <c r="B38">
        <f t="shared" si="1"/>
        <v>40.62075301653315</v>
      </c>
      <c r="C38">
        <f t="shared" si="1"/>
        <v>40.62075301653315</v>
      </c>
      <c r="D38">
        <f t="shared" si="1"/>
        <v>102.03592144986466</v>
      </c>
      <c r="G38">
        <f t="shared" si="2"/>
        <v>102.03592144986466</v>
      </c>
      <c r="H38">
        <f t="shared" si="2"/>
        <v>40.62075301653315</v>
      </c>
      <c r="I38">
        <f t="shared" si="2"/>
        <v>171.29981203966437</v>
      </c>
    </row>
    <row r="39" spans="2:9" ht="12.75">
      <c r="B39">
        <f t="shared" si="1"/>
        <v>210.42547141826248</v>
      </c>
      <c r="C39">
        <f t="shared" si="1"/>
        <v>119.89625783694949</v>
      </c>
      <c r="D39">
        <f t="shared" si="1"/>
        <v>388.53400632294876</v>
      </c>
      <c r="G39">
        <f t="shared" si="2"/>
        <v>388.53400632294876</v>
      </c>
      <c r="H39">
        <f t="shared" si="2"/>
        <v>119.89625783694949</v>
      </c>
      <c r="I39">
        <f t="shared" si="2"/>
        <v>580.2906560172057</v>
      </c>
    </row>
    <row r="42" spans="2:7" ht="12.75">
      <c r="B42">
        <f>SUM(B36:C38)</f>
        <v>242.5630754246966</v>
      </c>
      <c r="G42">
        <f>SUM(G36:H38)</f>
        <v>385.2535436276166</v>
      </c>
    </row>
    <row r="43" spans="2:7" ht="12.75">
      <c r="B43">
        <f>SUM(B39:C39)+SUM(D36:D38)</f>
        <v>629.9605276895113</v>
      </c>
      <c r="G43">
        <f>SUM(G39:H39)+SUM(I36:I38)</f>
        <v>965.0644163518108</v>
      </c>
    </row>
    <row r="44" spans="2:7" ht="12.75">
      <c r="B44" s="3">
        <f>D39</f>
        <v>388.53400632294876</v>
      </c>
      <c r="G44" s="3">
        <f>I39</f>
        <v>580.2906560172057</v>
      </c>
    </row>
    <row r="46" spans="2:9" ht="12.75">
      <c r="B46" t="s">
        <v>0</v>
      </c>
      <c r="C46" s="1">
        <f>2*(B42-B43+B44)</f>
        <v>2.2731081162680766</v>
      </c>
      <c r="D46" s="1"/>
      <c r="E46" s="1"/>
      <c r="G46" t="s">
        <v>0</v>
      </c>
      <c r="H46" s="1">
        <f>2*(G42-G43+G44)</f>
        <v>0.9595665860229019</v>
      </c>
      <c r="I46" s="1"/>
    </row>
    <row r="48" spans="2:8" ht="12.75">
      <c r="B48" t="s">
        <v>1</v>
      </c>
      <c r="C48">
        <f>(2-1)*(3-1)</f>
        <v>2</v>
      </c>
      <c r="G48" t="s">
        <v>1</v>
      </c>
      <c r="H48">
        <f>(2-1)*(3-1)</f>
        <v>2</v>
      </c>
    </row>
    <row r="50" spans="2:8" ht="12.75">
      <c r="B50" t="s">
        <v>2</v>
      </c>
      <c r="C50" t="s">
        <v>10</v>
      </c>
      <c r="G50" t="s">
        <v>2</v>
      </c>
      <c r="H50" t="s">
        <v>10</v>
      </c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shuster</dc:creator>
  <cp:keywords/>
  <dc:description/>
  <cp:lastModifiedBy>Stephen M. Shuster</cp:lastModifiedBy>
  <cp:lastPrinted>2004-04-16T21:37:17Z</cp:lastPrinted>
  <dcterms:created xsi:type="dcterms:W3CDTF">2003-04-01T18:36:37Z</dcterms:created>
  <dcterms:modified xsi:type="dcterms:W3CDTF">2007-05-04T23:18:45Z</dcterms:modified>
  <cp:category/>
  <cp:version/>
  <cp:contentType/>
  <cp:contentStatus/>
</cp:coreProperties>
</file>